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5840" activeTab="0"/>
  </bookViews>
  <sheets>
    <sheet name="Arkusz1" sheetId="1" r:id="rId1"/>
    <sheet name="Arkusz2" sheetId="2" r:id="rId2"/>
    <sheet name="Arkusz3" sheetId="3" r:id="rId3"/>
  </sheets>
  <definedNames/>
  <calcPr calcId="181029"/>
  <extLst/>
</workbook>
</file>

<file path=xl/sharedStrings.xml><?xml version="1.0" encoding="utf-8"?>
<sst xmlns="http://schemas.openxmlformats.org/spreadsheetml/2006/main" count="70" uniqueCount="47">
  <si>
    <t>Ilość</t>
  </si>
  <si>
    <t>Odbiór i transport zwłok z miejsca wskazanego przez zamawiającego do chłodni</t>
  </si>
  <si>
    <t>Przechowanie przez 1 dobę zwłok w chłodni</t>
  </si>
  <si>
    <t>Przygotowanie zwłok w tym mycie i ubranie</t>
  </si>
  <si>
    <t>Zakup i dostarczenie trumny sosnowej(wraz z wyposażeniem), przygotowanie i ułożenie zwłok w trumnie</t>
  </si>
  <si>
    <t>Zakup i dostarczenie półtrumny sosnowej(wraz z wyposażeniem), przygotowanie i ułożenie zwłok w trumnie</t>
  </si>
  <si>
    <t>Zakup i dostarczenie trumny do kremacji</t>
  </si>
  <si>
    <t>Zakup i dostarczenie urny</t>
  </si>
  <si>
    <t>Transport zwłok z chłodni do miejsca pochówku na Cmentarz: Cmentarz komunalny północny w Warszawie przy ul. Wóycickiego 14, Cmentarz komunalny południowy w Antoninowie gmina Piaseczno oraz Cmentarz wskazany przez zamawiającego na terenie m. st. Warszawy (pochowanie w grobie rodzinnym)</t>
  </si>
  <si>
    <t>9a</t>
  </si>
  <si>
    <t>Pochowanie zwłok – czynność złożenia trumny, urny w grobie wskazanym przez ZCK, grobie rodzinnym, w katakumbie na w/w cmentarzach (patrz transport zwłok)</t>
  </si>
  <si>
    <t>Zapewnienie i ustawienie krzyża drewnianego (tylko przy nowym grobie) i tablicy nagrobnej na mogile</t>
  </si>
  <si>
    <t>Zapewnienie worka foliowego (po 30 dniach od zgonu)</t>
  </si>
  <si>
    <t>Zapewnienie całunu (do 30 dni od zgonu)</t>
  </si>
  <si>
    <t>Zapewnienie ceremonii pogrzebowej (posługi liturgicznej) przy grobie zgodnie z wyznaniem zmarłego.</t>
  </si>
  <si>
    <t>Wykonanie klepsydry w ilości 2 sztuk</t>
  </si>
  <si>
    <t>Przechowanie przez 1 dobę zwłok w zamrażarce.</t>
  </si>
  <si>
    <t>LP</t>
  </si>
  <si>
    <t>Cena jedn.</t>
  </si>
  <si>
    <t xml:space="preserve">FORMULARZ CENOWY </t>
  </si>
  <si>
    <t>_____________________________</t>
  </si>
  <si>
    <t>Czytelne podpisy osób uprawnionych do reprezentowania wykonawcy</t>
  </si>
  <si>
    <t>Proszę wypełnić tylko kolumnę 4 i 6.</t>
  </si>
  <si>
    <t>Załącznik nr 1 do formularza ofertowego</t>
  </si>
  <si>
    <t>Numer sprawy: OPS/ZO/11/2021</t>
  </si>
  <si>
    <t>Przygotowanie grobu (wykopanie grobu do pochowania zwłok)</t>
  </si>
  <si>
    <t>Kwota VAT</t>
  </si>
  <si>
    <t>Stawka VAT</t>
  </si>
  <si>
    <t>Wartość brutto w zł</t>
  </si>
  <si>
    <t>Wyszczególnienie</t>
  </si>
  <si>
    <t>Wartość netto w zł.</t>
  </si>
  <si>
    <t>Wartości netto do wyliczenia pogrzebu</t>
  </si>
  <si>
    <t>Przeniesienie szczątków z grobu z (tzw..,,odzysku’’)-  ta czynność dotyczy tylko Cmentarza Północnego</t>
  </si>
  <si>
    <t>Dodatkowe zabezpieczenie w przypadku zmarłego zakażonego koronawirusem SARS- CoV-2: zabezpieczenie pracowników w odzież ochronną, środki do dezynfekcji pracowników oraz zakup worka foliowego na trumnę , dezynfekcja autokarawanów i odzieży pracowników</t>
  </si>
  <si>
    <t>Pozycje: 4 - waga 95%, 5 - waga 5%, 9-waga 90%, 9a- 10%, 13- waga 40%, 14 - waga 60%</t>
  </si>
  <si>
    <t>Ceny wymienione w tabeli są niezmienne przez cały okres realizacji przedmiotu zamówienia</t>
  </si>
  <si>
    <r>
      <t xml:space="preserve">Przedstawia zestawienie cenowe dla oferowanego przedmiotu zamówienia: Nazwa zadania: </t>
    </r>
    <r>
      <rPr>
        <b/>
        <sz val="10"/>
        <color theme="1"/>
        <rFont val="Calibri"/>
        <family val="2"/>
        <scheme val="minor"/>
      </rPr>
      <t>Kompleksowe usługi pogrzebowe dla Ośrodka Pomocy Społecznej Dzielnicy Praga Północ w 2022 roku Numer sprawy: OPS/ZP/11/2021</t>
    </r>
  </si>
  <si>
    <t>cena netto pogrzebu tradycyjnego - waga 90 %</t>
  </si>
  <si>
    <t>cena netto pogrzebu z kremacją - waga 10 %</t>
  </si>
  <si>
    <t xml:space="preserve">Ogólna uśredniona cena netto za pogrzeb </t>
  </si>
  <si>
    <t>Uwaga:</t>
  </si>
  <si>
    <r>
      <t xml:space="preserve">- dotyczy punktu, 2: </t>
    </r>
    <r>
      <rPr>
        <sz val="10"/>
        <color theme="1"/>
        <rFont val="Times New Roman"/>
        <family val="1"/>
      </rPr>
      <t>Jeśli Wykonawca będzie przechowywał zwłoki w chłodni należącej do Zarządu Cmentarzy Komunalnych należy podać cenę zgodną z aktualnie obowiązującym cennikiem ZCK.</t>
    </r>
  </si>
  <si>
    <t>%</t>
  </si>
  <si>
    <t>x</t>
  </si>
  <si>
    <t>Przygotowanie grobu ( dochowanie do istniejącego grobu). Cena z tej pozycj będzie każdorazowo uzgadniana z Zamawiającym w oparciu o cenniki z poszczególnych cmentarzy</t>
  </si>
  <si>
    <t>wyliczenie ceny netto pogrzebu tradycyjnego - suma pozycji: 1,2,3,(4,5)8,9,11,12,(13,14),15,16,</t>
  </si>
  <si>
    <t>wyliczenie ceny netto pogrzebu z kremacją -    suma pozycji: 1,2,3,6,7,8,9,11,12,(13,14)15,16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</si>
</sst>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/>
    <xf numFmtId="2" fontId="4" fillId="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8" fillId="0" borderId="15" xfId="0" applyFont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17" xfId="0" applyNumberFormat="1" applyFont="1" applyFill="1" applyBorder="1" applyAlignment="1">
      <alignment horizontal="right" vertical="center"/>
    </xf>
    <xf numFmtId="2" fontId="8" fillId="3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Border="1" applyAlignment="1">
      <alignment horizontal="center" vertical="center"/>
    </xf>
    <xf numFmtId="2" fontId="12" fillId="3" borderId="2" xfId="0" applyNumberFormat="1" applyFont="1" applyFill="1" applyBorder="1" applyAlignment="1">
      <alignment vertical="center"/>
    </xf>
    <xf numFmtId="2" fontId="12" fillId="3" borderId="5" xfId="0" applyNumberFormat="1" applyFont="1" applyFill="1" applyBorder="1" applyAlignment="1">
      <alignment vertical="center"/>
    </xf>
    <xf numFmtId="2" fontId="0" fillId="3" borderId="2" xfId="0" applyNumberFormat="1" applyFill="1" applyBorder="1" applyAlignment="1">
      <alignment horizontal="right" vertical="center"/>
    </xf>
    <xf numFmtId="2" fontId="0" fillId="3" borderId="5" xfId="0" applyNumberForma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5" fillId="0" borderId="0" xfId="0" applyNumberFormat="1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7" xfId="20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vertical="center"/>
    </xf>
    <xf numFmtId="2" fontId="8" fillId="3" borderId="1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 topLeftCell="A34">
      <selection activeCell="K19" sqref="K19"/>
    </sheetView>
  </sheetViews>
  <sheetFormatPr defaultColWidth="9.140625" defaultRowHeight="15"/>
  <cols>
    <col min="1" max="1" width="3.421875" style="0" customWidth="1"/>
    <col min="2" max="2" width="37.140625" style="0" customWidth="1"/>
    <col min="3" max="3" width="5.140625" style="0" customWidth="1"/>
    <col min="4" max="4" width="7.140625" style="0" customWidth="1"/>
    <col min="5" max="5" width="9.00390625" style="0" customWidth="1"/>
    <col min="6" max="6" width="6.421875" style="0" customWidth="1"/>
    <col min="7" max="7" width="7.140625" style="0" customWidth="1"/>
    <col min="8" max="8" width="9.7109375" style="0" customWidth="1"/>
    <col min="9" max="9" width="12.140625" style="0" customWidth="1"/>
  </cols>
  <sheetData>
    <row r="1" spans="1:2" ht="15" customHeight="1">
      <c r="A1" s="71" t="s">
        <v>24</v>
      </c>
      <c r="B1" s="71"/>
    </row>
    <row r="2" spans="2:8" ht="15.75">
      <c r="B2" s="1"/>
      <c r="C2" s="70" t="s">
        <v>23</v>
      </c>
      <c r="D2" s="70"/>
      <c r="E2" s="70"/>
      <c r="F2" s="70"/>
      <c r="G2" s="70"/>
      <c r="H2" s="70"/>
    </row>
    <row r="3" spans="2:8" ht="15.75">
      <c r="B3" s="1"/>
      <c r="C3" s="41"/>
      <c r="D3" s="41"/>
      <c r="E3" s="41"/>
      <c r="F3" s="41"/>
      <c r="G3" s="41"/>
      <c r="H3" s="41"/>
    </row>
    <row r="4" spans="1:8" ht="15">
      <c r="A4" s="38"/>
      <c r="B4" s="72" t="s">
        <v>19</v>
      </c>
      <c r="C4" s="72"/>
      <c r="D4" s="72"/>
      <c r="E4" s="72"/>
      <c r="F4" s="72"/>
      <c r="G4" s="72"/>
      <c r="H4" s="72"/>
    </row>
    <row r="5" spans="1:9" ht="53.25" customHeight="1">
      <c r="A5" s="66" t="s">
        <v>36</v>
      </c>
      <c r="B5" s="66"/>
      <c r="C5" s="66"/>
      <c r="D5" s="66"/>
      <c r="E5" s="66"/>
      <c r="F5" s="66"/>
      <c r="G5" s="66"/>
      <c r="H5" s="66"/>
      <c r="I5" s="66"/>
    </row>
    <row r="6" ht="15.75" thickBot="1"/>
    <row r="7" spans="1:9" ht="15">
      <c r="A7" s="74" t="s">
        <v>17</v>
      </c>
      <c r="B7" s="76" t="s">
        <v>29</v>
      </c>
      <c r="C7" s="78" t="s">
        <v>0</v>
      </c>
      <c r="D7" s="86" t="s">
        <v>18</v>
      </c>
      <c r="E7" s="88" t="s">
        <v>30</v>
      </c>
      <c r="F7" s="88" t="s">
        <v>27</v>
      </c>
      <c r="G7" s="88" t="s">
        <v>26</v>
      </c>
      <c r="H7" s="90" t="s">
        <v>28</v>
      </c>
      <c r="I7" s="84" t="s">
        <v>31</v>
      </c>
    </row>
    <row r="8" spans="1:9" ht="48" customHeight="1" thickBot="1">
      <c r="A8" s="75"/>
      <c r="B8" s="77"/>
      <c r="C8" s="79"/>
      <c r="D8" s="87"/>
      <c r="E8" s="89"/>
      <c r="F8" s="89"/>
      <c r="G8" s="89"/>
      <c r="H8" s="91"/>
      <c r="I8" s="85"/>
    </row>
    <row r="9" spans="1:9" ht="22.5" customHeight="1" thickBot="1">
      <c r="A9" s="39">
        <v>1</v>
      </c>
      <c r="B9" s="30">
        <v>2</v>
      </c>
      <c r="C9" s="40">
        <v>3</v>
      </c>
      <c r="D9" s="29">
        <v>4</v>
      </c>
      <c r="E9" s="30">
        <v>5</v>
      </c>
      <c r="F9" s="30">
        <v>6</v>
      </c>
      <c r="G9" s="30">
        <v>7</v>
      </c>
      <c r="H9" s="40">
        <v>8</v>
      </c>
      <c r="I9" s="54">
        <v>9</v>
      </c>
    </row>
    <row r="10" spans="1:13" ht="28.5" customHeight="1">
      <c r="A10" s="14">
        <v>1</v>
      </c>
      <c r="B10" s="15" t="s">
        <v>1</v>
      </c>
      <c r="C10" s="16">
        <v>1</v>
      </c>
      <c r="D10" s="17">
        <v>0</v>
      </c>
      <c r="E10" s="17">
        <f>$C10*$D10</f>
        <v>0</v>
      </c>
      <c r="F10" s="18" t="s">
        <v>42</v>
      </c>
      <c r="G10" s="9" t="e">
        <f>$E10*$F10</f>
        <v>#VALUE!</v>
      </c>
      <c r="H10" s="10" t="e">
        <f>$E10+$G10</f>
        <v>#VALUE!</v>
      </c>
      <c r="I10" s="55">
        <f>D10</f>
        <v>0</v>
      </c>
      <c r="J10" s="32"/>
      <c r="K10" s="49"/>
      <c r="L10" s="6"/>
      <c r="M10" s="32"/>
    </row>
    <row r="11" spans="1:13" ht="24.75" customHeight="1">
      <c r="A11" s="19">
        <v>2</v>
      </c>
      <c r="B11" s="20" t="s">
        <v>2</v>
      </c>
      <c r="C11" s="21">
        <v>1</v>
      </c>
      <c r="D11" s="22">
        <v>0</v>
      </c>
      <c r="E11" s="22">
        <f aca="true" t="shared" si="0" ref="E11:E28">$C11*$D11</f>
        <v>0</v>
      </c>
      <c r="F11" s="23" t="s">
        <v>42</v>
      </c>
      <c r="G11" s="11" t="e">
        <f aca="true" t="shared" si="1" ref="G11:G28">$E11*$F11</f>
        <v>#VALUE!</v>
      </c>
      <c r="H11" s="58" t="e">
        <f aca="true" t="shared" si="2" ref="H11:H28">$E11+$G11</f>
        <v>#VALUE!</v>
      </c>
      <c r="I11" s="56">
        <f aca="true" t="shared" si="3" ref="I11:I12">D11</f>
        <v>0</v>
      </c>
      <c r="J11" s="33"/>
      <c r="K11" s="32"/>
      <c r="L11" s="6"/>
      <c r="M11" s="32"/>
    </row>
    <row r="12" spans="1:13" ht="20.25" customHeight="1">
      <c r="A12" s="19">
        <v>3</v>
      </c>
      <c r="B12" s="20" t="s">
        <v>3</v>
      </c>
      <c r="C12" s="21">
        <v>1</v>
      </c>
      <c r="D12" s="22">
        <v>0</v>
      </c>
      <c r="E12" s="22">
        <f t="shared" si="0"/>
        <v>0</v>
      </c>
      <c r="F12" s="23" t="s">
        <v>42</v>
      </c>
      <c r="G12" s="11" t="e">
        <f t="shared" si="1"/>
        <v>#VALUE!</v>
      </c>
      <c r="H12" s="58" t="e">
        <f t="shared" si="2"/>
        <v>#VALUE!</v>
      </c>
      <c r="I12" s="56">
        <f t="shared" si="3"/>
        <v>0</v>
      </c>
      <c r="J12" s="32"/>
      <c r="K12" s="32"/>
      <c r="L12" s="6"/>
      <c r="M12" s="32"/>
    </row>
    <row r="13" spans="1:13" ht="36">
      <c r="A13" s="19">
        <v>4</v>
      </c>
      <c r="B13" s="20" t="s">
        <v>4</v>
      </c>
      <c r="C13" s="21">
        <v>1</v>
      </c>
      <c r="D13" s="22">
        <v>0</v>
      </c>
      <c r="E13" s="22">
        <f t="shared" si="0"/>
        <v>0</v>
      </c>
      <c r="F13" s="23" t="s">
        <v>42</v>
      </c>
      <c r="G13" s="11" t="e">
        <f t="shared" si="1"/>
        <v>#VALUE!</v>
      </c>
      <c r="H13" s="58" t="e">
        <f t="shared" si="2"/>
        <v>#VALUE!</v>
      </c>
      <c r="I13" s="83">
        <f>(D13*95%+D14*5%)</f>
        <v>0</v>
      </c>
      <c r="J13" s="32"/>
      <c r="K13" s="32"/>
      <c r="L13" s="6"/>
      <c r="M13" s="32"/>
    </row>
    <row r="14" spans="1:13" ht="33.75" customHeight="1">
      <c r="A14" s="19">
        <v>5</v>
      </c>
      <c r="B14" s="20" t="s">
        <v>5</v>
      </c>
      <c r="C14" s="21">
        <v>1</v>
      </c>
      <c r="D14" s="22">
        <v>0</v>
      </c>
      <c r="E14" s="22">
        <f t="shared" si="0"/>
        <v>0</v>
      </c>
      <c r="F14" s="23" t="s">
        <v>42</v>
      </c>
      <c r="G14" s="11" t="e">
        <f t="shared" si="1"/>
        <v>#VALUE!</v>
      </c>
      <c r="H14" s="58" t="e">
        <f t="shared" si="2"/>
        <v>#VALUE!</v>
      </c>
      <c r="I14" s="83"/>
      <c r="J14" s="32"/>
      <c r="K14" s="32"/>
      <c r="L14" s="6"/>
      <c r="M14" s="32"/>
    </row>
    <row r="15" spans="1:13" ht="24.75" customHeight="1">
      <c r="A15" s="19">
        <v>6</v>
      </c>
      <c r="B15" s="20" t="s">
        <v>6</v>
      </c>
      <c r="C15" s="21">
        <v>1</v>
      </c>
      <c r="D15" s="22">
        <v>0</v>
      </c>
      <c r="E15" s="22">
        <f t="shared" si="0"/>
        <v>0</v>
      </c>
      <c r="F15" s="23" t="s">
        <v>42</v>
      </c>
      <c r="G15" s="11" t="e">
        <f t="shared" si="1"/>
        <v>#VALUE!</v>
      </c>
      <c r="H15" s="58" t="e">
        <f t="shared" si="2"/>
        <v>#VALUE!</v>
      </c>
      <c r="I15" s="56">
        <f>D15</f>
        <v>0</v>
      </c>
      <c r="J15" s="32"/>
      <c r="K15" s="32"/>
      <c r="L15" s="6"/>
      <c r="M15" s="32"/>
    </row>
    <row r="16" spans="1:13" ht="15">
      <c r="A16" s="19">
        <v>7</v>
      </c>
      <c r="B16" s="20" t="s">
        <v>7</v>
      </c>
      <c r="C16" s="21">
        <v>1</v>
      </c>
      <c r="D16" s="22">
        <v>0</v>
      </c>
      <c r="E16" s="22">
        <f t="shared" si="0"/>
        <v>0</v>
      </c>
      <c r="F16" s="23" t="s">
        <v>42</v>
      </c>
      <c r="G16" s="11" t="e">
        <f t="shared" si="1"/>
        <v>#VALUE!</v>
      </c>
      <c r="H16" s="58" t="e">
        <f t="shared" si="2"/>
        <v>#VALUE!</v>
      </c>
      <c r="I16" s="56">
        <f>D16</f>
        <v>0</v>
      </c>
      <c r="J16" s="32"/>
      <c r="K16" s="32"/>
      <c r="L16" s="6"/>
      <c r="M16" s="32"/>
    </row>
    <row r="17" spans="1:13" ht="96">
      <c r="A17" s="19">
        <v>8</v>
      </c>
      <c r="B17" s="24" t="s">
        <v>8</v>
      </c>
      <c r="C17" s="21">
        <v>1</v>
      </c>
      <c r="D17" s="22">
        <v>0</v>
      </c>
      <c r="E17" s="22">
        <f t="shared" si="0"/>
        <v>0</v>
      </c>
      <c r="F17" s="23" t="s">
        <v>42</v>
      </c>
      <c r="G17" s="11" t="e">
        <f t="shared" si="1"/>
        <v>#VALUE!</v>
      </c>
      <c r="H17" s="58" t="e">
        <f t="shared" si="2"/>
        <v>#VALUE!</v>
      </c>
      <c r="I17" s="56">
        <f>D17</f>
        <v>0</v>
      </c>
      <c r="J17" s="32"/>
      <c r="K17" s="32"/>
      <c r="L17" s="6"/>
      <c r="M17" s="32"/>
    </row>
    <row r="18" spans="1:13" ht="24">
      <c r="A18" s="19">
        <v>9</v>
      </c>
      <c r="B18" s="20" t="s">
        <v>25</v>
      </c>
      <c r="C18" s="21">
        <v>1</v>
      </c>
      <c r="D18" s="22">
        <v>0</v>
      </c>
      <c r="E18" s="22">
        <f t="shared" si="0"/>
        <v>0</v>
      </c>
      <c r="F18" s="23" t="s">
        <v>42</v>
      </c>
      <c r="G18" s="11" t="e">
        <f t="shared" si="1"/>
        <v>#VALUE!</v>
      </c>
      <c r="H18" s="58" t="e">
        <f t="shared" si="2"/>
        <v>#VALUE!</v>
      </c>
      <c r="I18" s="92">
        <f>D18</f>
        <v>0</v>
      </c>
      <c r="J18" s="32"/>
      <c r="K18" s="32"/>
      <c r="L18" s="6"/>
      <c r="M18" s="32"/>
    </row>
    <row r="19" spans="1:13" ht="48">
      <c r="A19" s="19" t="s">
        <v>9</v>
      </c>
      <c r="B19" s="20" t="s">
        <v>44</v>
      </c>
      <c r="C19" s="21" t="s">
        <v>43</v>
      </c>
      <c r="D19" s="22" t="s">
        <v>43</v>
      </c>
      <c r="E19" s="22" t="s">
        <v>43</v>
      </c>
      <c r="F19" s="23" t="s">
        <v>43</v>
      </c>
      <c r="G19" s="11" t="s">
        <v>43</v>
      </c>
      <c r="H19" s="58" t="s">
        <v>43</v>
      </c>
      <c r="I19" s="93" t="s">
        <v>43</v>
      </c>
      <c r="J19" s="32"/>
      <c r="K19" s="32"/>
      <c r="L19" s="34"/>
      <c r="M19" s="32"/>
    </row>
    <row r="20" spans="1:13" ht="36" customHeight="1">
      <c r="A20" s="19">
        <v>10</v>
      </c>
      <c r="B20" s="20" t="s">
        <v>32</v>
      </c>
      <c r="C20" s="21">
        <v>1</v>
      </c>
      <c r="D20" s="22">
        <v>0</v>
      </c>
      <c r="E20" s="22">
        <f t="shared" si="0"/>
        <v>0</v>
      </c>
      <c r="F20" s="23" t="s">
        <v>42</v>
      </c>
      <c r="G20" s="11" t="e">
        <f t="shared" si="1"/>
        <v>#VALUE!</v>
      </c>
      <c r="H20" s="58" t="e">
        <f t="shared" si="2"/>
        <v>#VALUE!</v>
      </c>
      <c r="I20" s="56">
        <f>D20</f>
        <v>0</v>
      </c>
      <c r="J20" s="32"/>
      <c r="K20" s="32"/>
      <c r="L20" s="6"/>
      <c r="M20" s="32"/>
    </row>
    <row r="21" spans="1:13" ht="48">
      <c r="A21" s="19">
        <v>11</v>
      </c>
      <c r="B21" s="20" t="s">
        <v>10</v>
      </c>
      <c r="C21" s="21">
        <v>1</v>
      </c>
      <c r="D21" s="22">
        <v>0</v>
      </c>
      <c r="E21" s="22">
        <f t="shared" si="0"/>
        <v>0</v>
      </c>
      <c r="F21" s="23" t="s">
        <v>42</v>
      </c>
      <c r="G21" s="11" t="e">
        <f t="shared" si="1"/>
        <v>#VALUE!</v>
      </c>
      <c r="H21" s="58" t="e">
        <f t="shared" si="2"/>
        <v>#VALUE!</v>
      </c>
      <c r="I21" s="56">
        <f>D21</f>
        <v>0</v>
      </c>
      <c r="J21" s="32"/>
      <c r="K21" s="32"/>
      <c r="L21" s="6"/>
      <c r="M21" s="32"/>
    </row>
    <row r="22" spans="1:13" ht="36">
      <c r="A22" s="19">
        <v>12</v>
      </c>
      <c r="B22" s="20" t="s">
        <v>11</v>
      </c>
      <c r="C22" s="21">
        <v>1</v>
      </c>
      <c r="D22" s="22">
        <v>0</v>
      </c>
      <c r="E22" s="22">
        <f t="shared" si="0"/>
        <v>0</v>
      </c>
      <c r="F22" s="23" t="s">
        <v>42</v>
      </c>
      <c r="G22" s="11" t="e">
        <f t="shared" si="1"/>
        <v>#VALUE!</v>
      </c>
      <c r="H22" s="58" t="e">
        <f t="shared" si="2"/>
        <v>#VALUE!</v>
      </c>
      <c r="I22" s="56">
        <f>D22</f>
        <v>0</v>
      </c>
      <c r="J22" s="32"/>
      <c r="K22" s="32"/>
      <c r="L22" s="6"/>
      <c r="M22" s="32"/>
    </row>
    <row r="23" spans="1:13" ht="24">
      <c r="A23" s="19">
        <v>13</v>
      </c>
      <c r="B23" s="20" t="s">
        <v>12</v>
      </c>
      <c r="C23" s="21">
        <v>1</v>
      </c>
      <c r="D23" s="22">
        <v>0</v>
      </c>
      <c r="E23" s="22">
        <f t="shared" si="0"/>
        <v>0</v>
      </c>
      <c r="F23" s="23" t="s">
        <v>42</v>
      </c>
      <c r="G23" s="11" t="e">
        <f t="shared" si="1"/>
        <v>#VALUE!</v>
      </c>
      <c r="H23" s="58" t="e">
        <f t="shared" si="2"/>
        <v>#VALUE!</v>
      </c>
      <c r="I23" s="83">
        <f>(D23*40%+D24*60%)</f>
        <v>0</v>
      </c>
      <c r="J23" s="32"/>
      <c r="K23" s="32"/>
      <c r="L23" s="6"/>
      <c r="M23" s="32"/>
    </row>
    <row r="24" spans="1:13" ht="18.75" customHeight="1">
      <c r="A24" s="19">
        <v>14</v>
      </c>
      <c r="B24" s="24" t="s">
        <v>13</v>
      </c>
      <c r="C24" s="21">
        <v>1</v>
      </c>
      <c r="D24" s="22">
        <v>0</v>
      </c>
      <c r="E24" s="22">
        <f t="shared" si="0"/>
        <v>0</v>
      </c>
      <c r="F24" s="23" t="s">
        <v>42</v>
      </c>
      <c r="G24" s="11" t="e">
        <f t="shared" si="1"/>
        <v>#VALUE!</v>
      </c>
      <c r="H24" s="58" t="e">
        <f t="shared" si="2"/>
        <v>#VALUE!</v>
      </c>
      <c r="I24" s="83"/>
      <c r="J24" s="32"/>
      <c r="K24" s="32"/>
      <c r="L24" s="34"/>
      <c r="M24" s="32"/>
    </row>
    <row r="25" spans="1:13" ht="36">
      <c r="A25" s="19">
        <v>15</v>
      </c>
      <c r="B25" s="24" t="s">
        <v>14</v>
      </c>
      <c r="C25" s="21">
        <v>1</v>
      </c>
      <c r="D25" s="22">
        <v>0</v>
      </c>
      <c r="E25" s="22">
        <f t="shared" si="0"/>
        <v>0</v>
      </c>
      <c r="F25" s="23" t="s">
        <v>42</v>
      </c>
      <c r="G25" s="11" t="e">
        <f t="shared" si="1"/>
        <v>#VALUE!</v>
      </c>
      <c r="H25" s="58" t="e">
        <f t="shared" si="2"/>
        <v>#VALUE!</v>
      </c>
      <c r="I25" s="56">
        <f>D25</f>
        <v>0</v>
      </c>
      <c r="J25" s="32"/>
      <c r="K25" s="32"/>
      <c r="L25" s="6"/>
      <c r="M25" s="32"/>
    </row>
    <row r="26" spans="1:13" ht="18.75" customHeight="1">
      <c r="A26" s="19">
        <v>16</v>
      </c>
      <c r="B26" s="20" t="s">
        <v>15</v>
      </c>
      <c r="C26" s="21">
        <v>2</v>
      </c>
      <c r="D26" s="22">
        <v>0</v>
      </c>
      <c r="E26" s="22">
        <f t="shared" si="0"/>
        <v>0</v>
      </c>
      <c r="F26" s="23" t="s">
        <v>42</v>
      </c>
      <c r="G26" s="11" t="e">
        <f t="shared" si="1"/>
        <v>#VALUE!</v>
      </c>
      <c r="H26" s="58" t="e">
        <f t="shared" si="2"/>
        <v>#VALUE!</v>
      </c>
      <c r="I26" s="56">
        <f>D26</f>
        <v>0</v>
      </c>
      <c r="J26" s="32"/>
      <c r="K26" s="32"/>
      <c r="L26" s="6"/>
      <c r="M26" s="32"/>
    </row>
    <row r="27" spans="1:13" ht="24">
      <c r="A27" s="19">
        <v>17</v>
      </c>
      <c r="B27" s="20" t="s">
        <v>16</v>
      </c>
      <c r="C27" s="21">
        <v>1</v>
      </c>
      <c r="D27" s="22">
        <v>0</v>
      </c>
      <c r="E27" s="22">
        <f t="shared" si="0"/>
        <v>0</v>
      </c>
      <c r="F27" s="23" t="s">
        <v>42</v>
      </c>
      <c r="G27" s="11" t="e">
        <f t="shared" si="1"/>
        <v>#VALUE!</v>
      </c>
      <c r="H27" s="58" t="e">
        <f t="shared" si="2"/>
        <v>#VALUE!</v>
      </c>
      <c r="I27" s="56">
        <f>D27</f>
        <v>0</v>
      </c>
      <c r="J27" s="32"/>
      <c r="K27" s="32"/>
      <c r="L27" s="6"/>
      <c r="M27" s="32"/>
    </row>
    <row r="28" spans="1:13" ht="85.5" thickBot="1">
      <c r="A28" s="25">
        <v>18</v>
      </c>
      <c r="B28" s="44" t="s">
        <v>33</v>
      </c>
      <c r="C28" s="26">
        <v>1</v>
      </c>
      <c r="D28" s="27">
        <v>0</v>
      </c>
      <c r="E28" s="27">
        <f t="shared" si="0"/>
        <v>0</v>
      </c>
      <c r="F28" s="28" t="s">
        <v>42</v>
      </c>
      <c r="G28" s="12" t="e">
        <f t="shared" si="1"/>
        <v>#VALUE!</v>
      </c>
      <c r="H28" s="13" t="e">
        <f t="shared" si="2"/>
        <v>#VALUE!</v>
      </c>
      <c r="I28" s="57">
        <f>D28</f>
        <v>0</v>
      </c>
      <c r="J28" s="32"/>
      <c r="K28" s="32"/>
      <c r="L28" s="6"/>
      <c r="M28" s="32"/>
    </row>
    <row r="29" spans="1:13" ht="15">
      <c r="A29" s="45"/>
      <c r="B29" s="5" t="s">
        <v>22</v>
      </c>
      <c r="C29" s="45"/>
      <c r="D29" s="46"/>
      <c r="E29" s="46"/>
      <c r="F29" s="47"/>
      <c r="G29" s="48"/>
      <c r="H29" s="48"/>
      <c r="I29" s="48"/>
      <c r="J29" s="32"/>
      <c r="K29" s="32"/>
      <c r="L29" s="6"/>
      <c r="M29" s="32"/>
    </row>
    <row r="30" spans="1:13" ht="24.75" customHeight="1">
      <c r="A30" s="45"/>
      <c r="B30" s="67" t="s">
        <v>34</v>
      </c>
      <c r="C30" s="67"/>
      <c r="D30" s="67"/>
      <c r="E30" s="67"/>
      <c r="F30" s="67"/>
      <c r="G30" s="67"/>
      <c r="H30" s="67"/>
      <c r="I30" s="48"/>
      <c r="J30" s="32"/>
      <c r="K30" s="32"/>
      <c r="L30" s="6"/>
      <c r="M30" s="32"/>
    </row>
    <row r="31" spans="1:8" ht="20.25" customHeight="1">
      <c r="A31" s="80" t="s">
        <v>35</v>
      </c>
      <c r="B31" s="80"/>
      <c r="C31" s="80"/>
      <c r="D31" s="80"/>
      <c r="E31" s="80"/>
      <c r="F31" s="80"/>
      <c r="G31" s="80"/>
      <c r="H31" s="80"/>
    </row>
    <row r="32" spans="1:7" ht="16.5" thickBot="1">
      <c r="A32" s="1"/>
      <c r="F32" s="2"/>
      <c r="G32" s="3"/>
    </row>
    <row r="33" spans="1:9" ht="27" customHeight="1" thickBot="1">
      <c r="A33" s="37">
        <v>1</v>
      </c>
      <c r="B33" s="68" t="s">
        <v>45</v>
      </c>
      <c r="C33" s="68"/>
      <c r="D33" s="68"/>
      <c r="E33" s="68"/>
      <c r="F33" s="68"/>
      <c r="G33" s="68"/>
      <c r="H33" s="68"/>
      <c r="I33" s="59">
        <f>I10+I11+I12+I13+I17+I18+I21+I22+I23+I25+I26</f>
        <v>0</v>
      </c>
    </row>
    <row r="34" spans="1:10" ht="30" customHeight="1" thickBot="1">
      <c r="A34" s="42">
        <v>2</v>
      </c>
      <c r="B34" s="69" t="s">
        <v>46</v>
      </c>
      <c r="C34" s="69"/>
      <c r="D34" s="69"/>
      <c r="E34" s="69"/>
      <c r="F34" s="69"/>
      <c r="G34" s="69"/>
      <c r="H34" s="69"/>
      <c r="I34" s="60">
        <f>I10+I11+I12+I15+I16+I17+I18+I21+I22+I23+I25+I26</f>
        <v>0</v>
      </c>
      <c r="J34" s="50"/>
    </row>
    <row r="35" spans="1:9" ht="15.75" thickBot="1">
      <c r="A35" s="31"/>
      <c r="B35" s="6"/>
      <c r="C35" s="6"/>
      <c r="D35" s="6"/>
      <c r="E35" s="7"/>
      <c r="F35" s="8"/>
      <c r="G35" s="3"/>
      <c r="H35" s="3"/>
      <c r="I35" s="50"/>
    </row>
    <row r="36" spans="1:9" ht="27.75" customHeight="1">
      <c r="A36" s="43">
        <v>1</v>
      </c>
      <c r="B36" s="81" t="s">
        <v>37</v>
      </c>
      <c r="C36" s="81"/>
      <c r="D36" s="81"/>
      <c r="E36" s="81"/>
      <c r="F36" s="81"/>
      <c r="G36" s="81"/>
      <c r="H36" s="81"/>
      <c r="I36" s="61">
        <f>I33*90%</f>
        <v>0</v>
      </c>
    </row>
    <row r="37" spans="1:9" ht="28.5" customHeight="1" thickBot="1">
      <c r="A37" s="36">
        <v>2</v>
      </c>
      <c r="B37" s="82" t="s">
        <v>38</v>
      </c>
      <c r="C37" s="82"/>
      <c r="D37" s="82"/>
      <c r="E37" s="82"/>
      <c r="F37" s="82"/>
      <c r="G37" s="82"/>
      <c r="H37" s="82"/>
      <c r="I37" s="62">
        <f>I34*10%</f>
        <v>0</v>
      </c>
    </row>
    <row r="38" spans="1:8" ht="15.75" thickBot="1">
      <c r="A38" s="6"/>
      <c r="B38" s="6"/>
      <c r="C38" s="6"/>
      <c r="D38" s="6"/>
      <c r="E38" s="7"/>
      <c r="F38" s="8"/>
      <c r="G38" s="3"/>
      <c r="H38" s="3"/>
    </row>
    <row r="39" spans="1:9" ht="28.5" customHeight="1" thickBot="1">
      <c r="A39" s="63" t="s">
        <v>39</v>
      </c>
      <c r="B39" s="64"/>
      <c r="C39" s="64"/>
      <c r="D39" s="64"/>
      <c r="E39" s="64"/>
      <c r="F39" s="64"/>
      <c r="G39" s="64"/>
      <c r="H39" s="65"/>
      <c r="I39" s="51">
        <f>I36+I37</f>
        <v>0</v>
      </c>
    </row>
    <row r="40" ht="15">
      <c r="B40" s="5"/>
    </row>
    <row r="41" spans="1:8" ht="15">
      <c r="A41" s="52" t="s">
        <v>40</v>
      </c>
      <c r="B41" s="53"/>
      <c r="C41" s="53"/>
      <c r="D41" s="53"/>
      <c r="E41" s="53"/>
      <c r="F41" s="53"/>
      <c r="G41" s="53"/>
      <c r="H41" s="53"/>
    </row>
    <row r="42" spans="1:8" ht="51" customHeight="1">
      <c r="A42" s="73" t="s">
        <v>41</v>
      </c>
      <c r="B42" s="73"/>
      <c r="C42" s="73"/>
      <c r="D42" s="73"/>
      <c r="E42" s="73"/>
      <c r="F42" s="73"/>
      <c r="G42" s="73"/>
      <c r="H42" s="73"/>
    </row>
    <row r="43" spans="1:8" ht="17.25" customHeight="1">
      <c r="A43" s="35"/>
      <c r="B43" s="35"/>
      <c r="C43" s="35"/>
      <c r="D43" s="35"/>
      <c r="E43" s="35"/>
      <c r="F43" s="35"/>
      <c r="G43" s="35"/>
      <c r="H43" s="35"/>
    </row>
    <row r="47" ht="15">
      <c r="B47" s="4" t="s">
        <v>20</v>
      </c>
    </row>
    <row r="48" ht="15">
      <c r="B48" s="4" t="s">
        <v>21</v>
      </c>
    </row>
  </sheetData>
  <mergeCells count="23">
    <mergeCell ref="C2:H2"/>
    <mergeCell ref="A1:B1"/>
    <mergeCell ref="B4:H4"/>
    <mergeCell ref="A42:H42"/>
    <mergeCell ref="A7:A8"/>
    <mergeCell ref="B7:B8"/>
    <mergeCell ref="C7:C8"/>
    <mergeCell ref="A31:H31"/>
    <mergeCell ref="B36:H36"/>
    <mergeCell ref="B37:H37"/>
    <mergeCell ref="D7:D8"/>
    <mergeCell ref="E7:E8"/>
    <mergeCell ref="F7:F8"/>
    <mergeCell ref="G7:G8"/>
    <mergeCell ref="H7:H8"/>
    <mergeCell ref="A39:H39"/>
    <mergeCell ref="A5:I5"/>
    <mergeCell ref="B30:H30"/>
    <mergeCell ref="B33:H33"/>
    <mergeCell ref="B34:H34"/>
    <mergeCell ref="I13:I14"/>
    <mergeCell ref="I23:I24"/>
    <mergeCell ref="I7:I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2021-11-08T11:04:57Z</cp:lastPrinted>
  <dcterms:created xsi:type="dcterms:W3CDTF">2017-11-27T12:15:32Z</dcterms:created>
  <dcterms:modified xsi:type="dcterms:W3CDTF">2021-11-10T11:19:29Z</dcterms:modified>
  <cp:category/>
  <cp:version/>
  <cp:contentType/>
  <cp:contentStatus/>
</cp:coreProperties>
</file>